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micha\Desktop\"/>
    </mc:Choice>
  </mc:AlternateContent>
  <xr:revisionPtr revIDLastSave="0" documentId="13_ncr:1_{EA1DAE44-C9A7-42CD-B25B-675BDC346580}" xr6:coauthVersionLast="47" xr6:coauthVersionMax="47" xr10:uidLastSave="{00000000-0000-0000-0000-000000000000}"/>
  <bookViews>
    <workbookView xWindow="-120" yWindow="-120" windowWidth="29040" windowHeight="15720" xr2:uid="{BCF27373-8CF3-4FAA-9BAC-9A8291BE4D4E}"/>
  </bookViews>
  <sheets>
    <sheet name="Einnahmen Ausgaben Rechn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F14" i="1"/>
  <c r="F32" i="1" s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3" i="1"/>
  <c r="I3" i="1" s="1"/>
  <c r="I29" i="1" l="1"/>
  <c r="H29" i="1"/>
  <c r="H14" i="1"/>
  <c r="I14" i="1"/>
  <c r="I32" i="1" s="1"/>
  <c r="H32" i="1" l="1"/>
</calcChain>
</file>

<file path=xl/sharedStrings.xml><?xml version="1.0" encoding="utf-8"?>
<sst xmlns="http://schemas.openxmlformats.org/spreadsheetml/2006/main" count="99" uniqueCount="71">
  <si>
    <t>Datum</t>
  </si>
  <si>
    <t>Beschreibung</t>
  </si>
  <si>
    <t>Kunde</t>
  </si>
  <si>
    <t>2024-001</t>
  </si>
  <si>
    <t>2024-002</t>
  </si>
  <si>
    <t>2024-003</t>
  </si>
  <si>
    <t>Ausgabe</t>
  </si>
  <si>
    <t>Einnahme</t>
  </si>
  <si>
    <t>Nummer</t>
  </si>
  <si>
    <t>Typ</t>
  </si>
  <si>
    <t>Brutto-Betrag</t>
  </si>
  <si>
    <t>Netto-Betrag</t>
  </si>
  <si>
    <t>2024-004</t>
  </si>
  <si>
    <t>2024-005</t>
  </si>
  <si>
    <t>2024-006</t>
  </si>
  <si>
    <t>2024-007</t>
  </si>
  <si>
    <t>2024-008</t>
  </si>
  <si>
    <t>2024-009</t>
  </si>
  <si>
    <t>2024-010</t>
  </si>
  <si>
    <t>Max Mustermann</t>
  </si>
  <si>
    <t>Anna Beispiel</t>
  </si>
  <si>
    <t>Firma XYZ</t>
  </si>
  <si>
    <t>Mustermann AG</t>
  </si>
  <si>
    <t>Beispiel GmbH</t>
  </si>
  <si>
    <t>Firma ABC</t>
  </si>
  <si>
    <t>Karl Müller</t>
  </si>
  <si>
    <t>Lisa Schmidt</t>
  </si>
  <si>
    <t>Peter Huber</t>
  </si>
  <si>
    <t>Sabine Fischer</t>
  </si>
  <si>
    <t>Verkauf von Produkten</t>
  </si>
  <si>
    <t>Dienstleistungen</t>
  </si>
  <si>
    <t>Projektarbeit</t>
  </si>
  <si>
    <t>Verkauf von Software</t>
  </si>
  <si>
    <t>Beratung</t>
  </si>
  <si>
    <t>Online-Kurs</t>
  </si>
  <si>
    <t>Verkauf von Dienstleistungen</t>
  </si>
  <si>
    <t>Wartungsvertrag</t>
  </si>
  <si>
    <t>Werbung</t>
  </si>
  <si>
    <t>Umsatzsteuer-Art</t>
  </si>
  <si>
    <t>Umsatzsteuer</t>
  </si>
  <si>
    <t>Mehr erfahren</t>
  </si>
  <si>
    <t>AUSGABEN SUMME</t>
  </si>
  <si>
    <t>EINNAHMEN SUMME</t>
  </si>
  <si>
    <t>Einnahmen</t>
  </si>
  <si>
    <t>Ausgaben</t>
  </si>
  <si>
    <t>Bürobedarf GmbH</t>
  </si>
  <si>
    <t>Elektronik AG</t>
  </si>
  <si>
    <t>Druckerei</t>
  </si>
  <si>
    <t>Mietservice</t>
  </si>
  <si>
    <t>Telekom AG</t>
  </si>
  <si>
    <t>Lieferant</t>
  </si>
  <si>
    <t>Reinigungskraft</t>
  </si>
  <si>
    <t>Versicherungen AG</t>
  </si>
  <si>
    <t>Software Co.</t>
  </si>
  <si>
    <t>Transport AG</t>
  </si>
  <si>
    <t>Werbeagentur</t>
  </si>
  <si>
    <t>Büromaterial</t>
  </si>
  <si>
    <t>Computerzubehör</t>
  </si>
  <si>
    <t>Druckkosten</t>
  </si>
  <si>
    <t>Miete für Büro</t>
  </si>
  <si>
    <t>Telefonrechnung</t>
  </si>
  <si>
    <t>Reinigungskosten</t>
  </si>
  <si>
    <t>Versicherungsbeiträge</t>
  </si>
  <si>
    <t>Softwarelizenz</t>
  </si>
  <si>
    <t>Versandkosten</t>
  </si>
  <si>
    <t>Marketingkosten</t>
  </si>
  <si>
    <t>kalkül erledigt automatisch deine Einnahmen- und Ausgabenrechnung</t>
  </si>
  <si>
    <t xml:space="preserve"> – und das völlig kostenlos.</t>
  </si>
  <si>
    <t>Zusammenfassung</t>
  </si>
  <si>
    <t>Brutto-Gewinn/Verlust</t>
  </si>
  <si>
    <t>Netto-Gewinn/Verlust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</si>
</sst>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7AE60"/>
        <bgColor indexed="64"/>
      </patternFill>
    </fill>
    <fill>
      <patternFill patternType="solid">
        <fgColor rgb="FFC0392B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9" fontId="0" fillId="0" borderId="0" xfId="0" applyNumberFormat="1"/>
    <xf numFmtId="0" fontId="1" fillId="0" borderId="1" xfId="0" applyFont="1" applyBorder="1"/>
    <xf numFmtId="164" fontId="1" fillId="0" borderId="1" xfId="0" applyNumberFormat="1" applyFont="1" applyBorder="1"/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vertical="center" wrapText="1"/>
    </xf>
    <xf numFmtId="0" fontId="0" fillId="0" borderId="1" xfId="0" applyBorder="1"/>
    <xf numFmtId="0" fontId="0" fillId="0" borderId="0" xfId="0" applyAlignment="1">
      <alignment horizontal="left"/>
    </xf>
    <xf numFmtId="0" fontId="4" fillId="0" borderId="0" xfId="0" applyFont="1"/>
    <xf numFmtId="164" fontId="0" fillId="0" borderId="1" xfId="0" applyNumberFormat="1" applyBorder="1"/>
    <xf numFmtId="0" fontId="2" fillId="0" borderId="0" xfId="1"/>
    <xf numFmtId="0" fontId="0" fillId="0" borderId="3" xfId="0" applyBorder="1"/>
    <xf numFmtId="0" fontId="0" fillId="0" borderId="6" xfId="0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5" xfId="0" applyBorder="1"/>
    <xf numFmtId="0" fontId="0" fillId="3" borderId="0" xfId="0" applyFill="1" applyAlignment="1">
      <alignment horizontal="lef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5" fillId="0" borderId="2" xfId="0" applyFont="1" applyBorder="1"/>
    <xf numFmtId="0" fontId="5" fillId="0" borderId="0" xfId="0" applyFont="1"/>
    <xf numFmtId="0" fontId="0" fillId="2" borderId="0" xfId="0" applyFill="1" applyBorder="1" applyAlignment="1">
      <alignment horizontal="left"/>
    </xf>
    <xf numFmtId="0" fontId="0" fillId="0" borderId="0" xfId="0" applyBorder="1"/>
    <xf numFmtId="14" fontId="0" fillId="0" borderId="0" xfId="0" applyNumberFormat="1" applyBorder="1" applyAlignment="1">
      <alignment horizontal="right"/>
    </xf>
    <xf numFmtId="164" fontId="0" fillId="0" borderId="0" xfId="0" applyNumberFormat="1" applyBorder="1"/>
    <xf numFmtId="9" fontId="0" fillId="0" borderId="0" xfId="0" applyNumberFormat="1" applyBorder="1"/>
    <xf numFmtId="14" fontId="0" fillId="0" borderId="0" xfId="0" applyNumberFormat="1" applyBorder="1" applyAlignment="1">
      <alignment horizontal="right" vertical="center" wrapText="1"/>
    </xf>
  </cellXfs>
  <cellStyles count="2">
    <cellStyle name="Link" xfId="1" builtinId="8"/>
    <cellStyle name="Standard" xfId="0" builtinId="0"/>
  </cellStyles>
  <dxfs count="15">
    <dxf>
      <fill>
        <patternFill patternType="solid">
          <fgColor indexed="64"/>
          <bgColor rgb="FF27AE60"/>
        </patternFill>
      </fill>
      <alignment horizontal="left" vertical="bottom" textRotation="0" wrapText="0" indent="0" justifyLastLine="0" shrinkToFit="0" readingOrder="0"/>
    </dxf>
    <dxf>
      <numFmt numFmtId="164" formatCode="&quot;€&quot;\ #,##0.00"/>
    </dxf>
    <dxf>
      <numFmt numFmtId="164" formatCode="&quot;€&quot;\ #,##0.00"/>
    </dxf>
    <dxf>
      <numFmt numFmtId="13" formatCode="0%"/>
    </dxf>
    <dxf>
      <numFmt numFmtId="164" formatCode="&quot;€&quot;\ #,##0.00"/>
    </dxf>
    <dxf>
      <numFmt numFmtId="19" formatCode="dd/mm/yyyy"/>
      <alignment horizontal="right" vertical="bottom" textRotation="0" wrapText="0" indent="0" justifyLastLine="0" shrinkToFit="0" readingOrder="0"/>
    </dxf>
    <dxf>
      <numFmt numFmtId="0" formatCode="General"/>
    </dxf>
    <dxf>
      <numFmt numFmtId="164" formatCode="&quot;€&quot;\ #,##0.00"/>
    </dxf>
    <dxf>
      <numFmt numFmtId="164" formatCode="&quot;€&quot;\ #,##0.00"/>
    </dxf>
    <dxf>
      <numFmt numFmtId="13" formatCode="0%"/>
    </dxf>
    <dxf>
      <numFmt numFmtId="164" formatCode="&quot;€&quot;\ #,##0.00"/>
    </dxf>
    <dxf>
      <numFmt numFmtId="19" formatCode="dd/mm/yyyy"/>
      <alignment horizontal="righ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rgb="FFC0392B"/>
        </patternFill>
      </fill>
      <alignment horizontal="left" vertical="bottom" textRotation="0" wrapText="0" indent="0" justifyLastLine="0" shrinkToFit="0" readingOrder="0"/>
    </dxf>
    <dxf>
      <fill>
        <gradientFill degree="90">
          <stop position="0">
            <color theme="0"/>
          </stop>
          <stop position="1">
            <color rgb="FFEBACA5"/>
          </stop>
        </gradientFill>
      </fill>
    </dxf>
  </dxfs>
  <tableStyles count="3" defaultTableStyle="TableStyleMedium2" defaultPivotStyle="PivotStyleLight16">
    <tableStyle name="Ausgaben" pivot="0" count="0" xr9:uid="{D469E803-E839-485C-89D0-87721F4812E7}"/>
    <tableStyle name="PivotTable-Format 1" table="0" count="1" xr9:uid="{ED61F937-3B4D-429B-9B55-9EB7F48CE71F}">
      <tableStyleElement type="wholeTable" dxfId="14"/>
    </tableStyle>
    <tableStyle name="Tabellenformat 1" pivot="0" count="0" xr9:uid="{376F0544-E9B1-42BE-A7A0-A49011B5CEB2}"/>
  </tableStyles>
  <colors>
    <mruColors>
      <color rgb="FF27AE60"/>
      <color rgb="FFEBACA5"/>
      <color rgb="FFC0392B"/>
      <color rgb="FF2ECC71"/>
      <color rgb="FFE74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1430431</xdr:colOff>
      <xdr:row>1</xdr:row>
      <xdr:rowOff>22412</xdr:rowOff>
    </xdr:from>
    <xdr:to>
      <xdr:col>13</xdr:col>
      <xdr:colOff>644338</xdr:colOff>
      <xdr:row>6</xdr:row>
      <xdr:rowOff>41462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B49ADE3-CD30-99C0-B460-E51A61E40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584581" y="384362"/>
          <a:ext cx="2985807" cy="9715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E9A30F-2F80-4219-93A3-DD752DDE44C5}" name="Tabelle1" displayName="Tabelle1" ref="A2:I12" totalsRowShown="0" headerRowDxfId="0">
  <autoFilter ref="A2:I12" xr:uid="{4FE9A30F-2F80-4219-93A3-DD752DDE44C5}"/>
  <tableColumns count="9">
    <tableColumn id="9" xr3:uid="{35941EF3-FAF4-416C-875E-299BFAF5B209}" name="Nummer" dataDxfId="6"/>
    <tableColumn id="1" xr3:uid="{79DFFFD7-925B-446E-BCAE-6E435F714210}" name="Kunde"/>
    <tableColumn id="2" xr3:uid="{353873B0-2437-4FF1-8225-AA7116C81D0C}" name="Beschreibung"/>
    <tableColumn id="3" xr3:uid="{379CF236-4569-46A2-9841-B59D30D6332F}" name="Datum" dataDxfId="5"/>
    <tableColumn id="4" xr3:uid="{5593D331-0349-45BF-8BA4-FC34B8DC0E25}" name="Typ"/>
    <tableColumn id="5" xr3:uid="{B03F9823-746F-4B78-8D44-21E50305D255}" name="Netto-Betrag" dataDxfId="4"/>
    <tableColumn id="6" xr3:uid="{DED55FCF-FCCD-4C4D-B953-B845A8D0720B}" name="Umsatzsteuer-Art" dataDxfId="3"/>
    <tableColumn id="7" xr3:uid="{CDA2FA29-BDFD-4F81-85EE-F18062EB444E}" name="Umsatzsteuer" dataDxfId="2">
      <calculatedColumnFormula>F3*G3</calculatedColumnFormula>
    </tableColumn>
    <tableColumn id="8" xr3:uid="{C921EB54-D247-4B99-BECB-A6F2EAC2E82B}" name="Brutto-Betrag" dataDxfId="1">
      <calculatedColumnFormula>F3+H3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18B0DC-7C08-4BDB-A3C0-8E94EB45779C}" name="Tabelle14" displayName="Tabelle14" ref="A17:I27" totalsRowShown="0" headerRowDxfId="13">
  <autoFilter ref="A17:I27" xr:uid="{B018B0DC-7C08-4BDB-A3C0-8E94EB45779C}"/>
  <tableColumns count="9">
    <tableColumn id="9" xr3:uid="{E3B4DA26-9A22-4748-B27C-98C3D9E25E60}" name="Nummer" dataDxfId="12"/>
    <tableColumn id="1" xr3:uid="{5DBAD5AB-CAD1-4C35-A1C5-5F563A6E940E}" name="Lieferant"/>
    <tableColumn id="2" xr3:uid="{306D35AB-3418-4F25-AC3E-5D8EEF4E1308}" name="Beschreibung"/>
    <tableColumn id="3" xr3:uid="{1ACB7C88-508E-4E8E-A3DF-0CCE59038D06}" name="Datum" dataDxfId="11"/>
    <tableColumn id="4" xr3:uid="{85EA9005-520B-4D2C-87C8-46239E2BDF19}" name="Typ"/>
    <tableColumn id="5" xr3:uid="{0E3E0437-B300-456A-B36F-2B54D2B86F5B}" name="Netto-Betrag" dataDxfId="10"/>
    <tableColumn id="6" xr3:uid="{E84E0810-C36B-40B4-9011-81C8BB6D5DEF}" name="Umsatzsteuer-Art" dataDxfId="9"/>
    <tableColumn id="7" xr3:uid="{802B4B8D-8AD3-4F4E-8CDF-047FAC58FA3C}" name="Umsatzsteuer" dataDxfId="8">
      <calculatedColumnFormula>F18*G18</calculatedColumnFormula>
    </tableColumn>
    <tableColumn id="8" xr3:uid="{05BD21E5-0AFA-4F64-B1A5-66912154423C}" name="Brutto-Betrag" dataDxfId="7">
      <calculatedColumnFormula>F18+H18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Benutzerdefiniert 9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C0392B"/>
      </a:accent2>
      <a:accent3>
        <a:srgbClr val="A5A5A5"/>
      </a:accent3>
      <a:accent4>
        <a:srgbClr val="FFC000"/>
      </a:accent4>
      <a:accent5>
        <a:srgbClr val="5B9BD5"/>
      </a:accent5>
      <a:accent6>
        <a:srgbClr val="27AE6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kalkuel.at/?utm_source=templates&amp;utm_medium=excel&amp;utm_campaign=einnahmen-ausgaben-rechnung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14609-0F94-42F3-9DA5-34610848FBE9}">
  <sheetPr>
    <tabColor rgb="FF2ECC71"/>
  </sheetPr>
  <dimension ref="A1:N32"/>
  <sheetViews>
    <sheetView tabSelected="1" zoomScaleNormal="100" workbookViewId="0">
      <selection activeCell="K24" sqref="K24"/>
    </sheetView>
  </sheetViews>
  <sheetFormatPr baseColWidth="10" defaultRowHeight="15" x14ac:dyDescent="0.25"/>
  <cols>
    <col min="1" max="1" width="21.85546875" customWidth="1"/>
    <col min="2" max="2" width="28.5703125" customWidth="1"/>
    <col min="3" max="3" width="25.42578125" customWidth="1"/>
    <col min="4" max="4" width="18.140625" customWidth="1"/>
    <col min="5" max="5" width="17.85546875" customWidth="1"/>
    <col min="6" max="6" width="30.85546875" customWidth="1"/>
    <col min="7" max="7" width="20" customWidth="1"/>
    <col min="8" max="8" width="24" customWidth="1"/>
    <col min="9" max="9" width="25.5703125" customWidth="1"/>
    <col min="10" max="10" width="22.28515625" customWidth="1"/>
  </cols>
  <sheetData>
    <row r="1" spans="1:14" ht="26.25" x14ac:dyDescent="0.4">
      <c r="A1" s="21" t="s">
        <v>43</v>
      </c>
    </row>
    <row r="2" spans="1:14" x14ac:dyDescent="0.25">
      <c r="A2" s="22" t="s">
        <v>8</v>
      </c>
      <c r="B2" s="22" t="s">
        <v>2</v>
      </c>
      <c r="C2" s="22" t="s">
        <v>1</v>
      </c>
      <c r="D2" s="22" t="s">
        <v>0</v>
      </c>
      <c r="E2" s="22" t="s">
        <v>9</v>
      </c>
      <c r="F2" s="22" t="s">
        <v>11</v>
      </c>
      <c r="G2" s="22" t="s">
        <v>38</v>
      </c>
      <c r="H2" s="22" t="s">
        <v>39</v>
      </c>
      <c r="I2" s="22" t="s">
        <v>10</v>
      </c>
    </row>
    <row r="3" spans="1:14" x14ac:dyDescent="0.25">
      <c r="A3" s="23" t="s">
        <v>3</v>
      </c>
      <c r="B3" s="23" t="s">
        <v>19</v>
      </c>
      <c r="C3" s="23" t="s">
        <v>29</v>
      </c>
      <c r="D3" s="24">
        <v>45292</v>
      </c>
      <c r="E3" s="23" t="s">
        <v>7</v>
      </c>
      <c r="F3" s="25">
        <v>1000</v>
      </c>
      <c r="G3" s="26">
        <v>0.2</v>
      </c>
      <c r="H3" s="25">
        <f>F3*G3</f>
        <v>200</v>
      </c>
      <c r="I3" s="25">
        <f>F3+H3</f>
        <v>1200</v>
      </c>
    </row>
    <row r="4" spans="1:14" x14ac:dyDescent="0.25">
      <c r="A4" s="23" t="s">
        <v>4</v>
      </c>
      <c r="B4" s="23" t="s">
        <v>20</v>
      </c>
      <c r="C4" s="23" t="s">
        <v>30</v>
      </c>
      <c r="D4" s="24">
        <v>45306</v>
      </c>
      <c r="E4" s="23" t="s">
        <v>7</v>
      </c>
      <c r="F4" s="25">
        <v>500</v>
      </c>
      <c r="G4" s="26">
        <v>0.2</v>
      </c>
      <c r="H4" s="25">
        <f t="shared" ref="H4:H12" si="0">F4*G4</f>
        <v>100</v>
      </c>
      <c r="I4" s="25">
        <f t="shared" ref="I4:I12" si="1">F4+H4</f>
        <v>600</v>
      </c>
    </row>
    <row r="5" spans="1:14" x14ac:dyDescent="0.25">
      <c r="A5" s="23" t="s">
        <v>5</v>
      </c>
      <c r="B5" s="23" t="s">
        <v>21</v>
      </c>
      <c r="C5" s="23" t="s">
        <v>31</v>
      </c>
      <c r="D5" s="27">
        <v>45323</v>
      </c>
      <c r="E5" s="23" t="s">
        <v>7</v>
      </c>
      <c r="F5" s="25">
        <v>2000</v>
      </c>
      <c r="G5" s="26">
        <v>0.2</v>
      </c>
      <c r="H5" s="25">
        <f t="shared" si="0"/>
        <v>400</v>
      </c>
      <c r="I5" s="25">
        <f t="shared" si="1"/>
        <v>2400</v>
      </c>
    </row>
    <row r="6" spans="1:14" x14ac:dyDescent="0.25">
      <c r="A6" s="23" t="s">
        <v>12</v>
      </c>
      <c r="B6" s="23" t="s">
        <v>22</v>
      </c>
      <c r="C6" s="23" t="s">
        <v>32</v>
      </c>
      <c r="D6" s="24">
        <v>45337</v>
      </c>
      <c r="E6" s="23" t="s">
        <v>7</v>
      </c>
      <c r="F6" s="25">
        <v>1500</v>
      </c>
      <c r="G6" s="26">
        <v>0.2</v>
      </c>
      <c r="H6" s="25">
        <f t="shared" si="0"/>
        <v>300</v>
      </c>
      <c r="I6" s="25">
        <f t="shared" si="1"/>
        <v>1800</v>
      </c>
    </row>
    <row r="7" spans="1:14" x14ac:dyDescent="0.25">
      <c r="A7" s="23" t="s">
        <v>13</v>
      </c>
      <c r="B7" s="23" t="s">
        <v>23</v>
      </c>
      <c r="C7" s="23" t="s">
        <v>33</v>
      </c>
      <c r="D7" s="24">
        <v>45352</v>
      </c>
      <c r="E7" s="23" t="s">
        <v>7</v>
      </c>
      <c r="F7" s="25">
        <v>750</v>
      </c>
      <c r="G7" s="26">
        <v>0.2</v>
      </c>
      <c r="H7" s="25">
        <f t="shared" si="0"/>
        <v>150</v>
      </c>
      <c r="I7" s="25">
        <f t="shared" si="1"/>
        <v>900</v>
      </c>
      <c r="K7" t="s">
        <v>66</v>
      </c>
    </row>
    <row r="8" spans="1:14" x14ac:dyDescent="0.25">
      <c r="A8" s="23" t="s">
        <v>14</v>
      </c>
      <c r="B8" s="23" t="s">
        <v>24</v>
      </c>
      <c r="C8" s="23" t="s">
        <v>34</v>
      </c>
      <c r="D8" s="24">
        <v>45366</v>
      </c>
      <c r="E8" s="23" t="s">
        <v>7</v>
      </c>
      <c r="F8" s="25">
        <v>1200</v>
      </c>
      <c r="G8" s="26">
        <v>0.2</v>
      </c>
      <c r="H8" s="25">
        <f t="shared" si="0"/>
        <v>240</v>
      </c>
      <c r="I8" s="25">
        <f t="shared" si="1"/>
        <v>1440</v>
      </c>
      <c r="K8" t="s">
        <v>67</v>
      </c>
      <c r="N8" s="11" t="s">
        <v>40</v>
      </c>
    </row>
    <row r="9" spans="1:14" x14ac:dyDescent="0.25">
      <c r="A9" s="23" t="s">
        <v>15</v>
      </c>
      <c r="B9" s="23" t="s">
        <v>25</v>
      </c>
      <c r="C9" s="23" t="s">
        <v>35</v>
      </c>
      <c r="D9" s="24">
        <v>45383</v>
      </c>
      <c r="E9" s="23" t="s">
        <v>7</v>
      </c>
      <c r="F9" s="25">
        <v>800</v>
      </c>
      <c r="G9" s="26">
        <v>0.2</v>
      </c>
      <c r="H9" s="25">
        <f t="shared" si="0"/>
        <v>160</v>
      </c>
      <c r="I9" s="25">
        <f t="shared" si="1"/>
        <v>960</v>
      </c>
    </row>
    <row r="10" spans="1:14" x14ac:dyDescent="0.25">
      <c r="A10" s="23" t="s">
        <v>16</v>
      </c>
      <c r="B10" s="23" t="s">
        <v>26</v>
      </c>
      <c r="C10" s="23" t="s">
        <v>36</v>
      </c>
      <c r="D10" s="24">
        <v>45397</v>
      </c>
      <c r="E10" s="23" t="s">
        <v>7</v>
      </c>
      <c r="F10" s="25">
        <v>300</v>
      </c>
      <c r="G10" s="26">
        <v>0.2</v>
      </c>
      <c r="H10" s="25">
        <f t="shared" si="0"/>
        <v>60</v>
      </c>
      <c r="I10" s="25">
        <f t="shared" si="1"/>
        <v>360</v>
      </c>
    </row>
    <row r="11" spans="1:14" x14ac:dyDescent="0.25">
      <c r="A11" s="23" t="s">
        <v>17</v>
      </c>
      <c r="B11" s="23" t="s">
        <v>27</v>
      </c>
      <c r="C11" s="23" t="s">
        <v>37</v>
      </c>
      <c r="D11" s="24">
        <v>45413</v>
      </c>
      <c r="E11" s="23" t="s">
        <v>7</v>
      </c>
      <c r="F11" s="25">
        <v>900</v>
      </c>
      <c r="G11" s="26">
        <v>0.2</v>
      </c>
      <c r="H11" s="25">
        <f t="shared" si="0"/>
        <v>180</v>
      </c>
      <c r="I11" s="25">
        <f t="shared" si="1"/>
        <v>1080</v>
      </c>
    </row>
    <row r="12" spans="1:14" x14ac:dyDescent="0.25">
      <c r="A12" s="23" t="s">
        <v>18</v>
      </c>
      <c r="B12" s="23" t="s">
        <v>28</v>
      </c>
      <c r="C12" s="23" t="s">
        <v>31</v>
      </c>
      <c r="D12" s="24">
        <v>45427</v>
      </c>
      <c r="E12" s="23" t="s">
        <v>7</v>
      </c>
      <c r="F12" s="25">
        <v>1100</v>
      </c>
      <c r="G12" s="26">
        <v>0.2</v>
      </c>
      <c r="H12" s="25">
        <f t="shared" si="0"/>
        <v>220</v>
      </c>
      <c r="I12" s="25">
        <f t="shared" si="1"/>
        <v>1320</v>
      </c>
    </row>
    <row r="14" spans="1:14" ht="15.75" thickBot="1" x14ac:dyDescent="0.3">
      <c r="A14" s="3" t="s">
        <v>42</v>
      </c>
      <c r="B14" s="3"/>
      <c r="C14" s="3"/>
      <c r="D14" s="3"/>
      <c r="E14" s="7"/>
      <c r="F14" s="4">
        <f>SUM(F3:F12)</f>
        <v>10050</v>
      </c>
      <c r="G14" s="7"/>
      <c r="H14" s="4">
        <f>SUM(H3:H12)</f>
        <v>2010</v>
      </c>
      <c r="I14" s="4">
        <f>SUM(I3:I12)</f>
        <v>12060</v>
      </c>
    </row>
    <row r="15" spans="1:14" ht="15.75" thickTop="1" x14ac:dyDescent="0.25"/>
    <row r="16" spans="1:14" ht="26.25" x14ac:dyDescent="0.4">
      <c r="A16" s="21" t="s">
        <v>44</v>
      </c>
    </row>
    <row r="17" spans="1:9" x14ac:dyDescent="0.25">
      <c r="A17" s="17" t="s">
        <v>8</v>
      </c>
      <c r="B17" s="17" t="s">
        <v>50</v>
      </c>
      <c r="C17" s="17" t="s">
        <v>1</v>
      </c>
      <c r="D17" s="17" t="s">
        <v>0</v>
      </c>
      <c r="E17" s="17" t="s">
        <v>9</v>
      </c>
      <c r="F17" s="17" t="s">
        <v>11</v>
      </c>
      <c r="G17" s="17" t="s">
        <v>38</v>
      </c>
      <c r="H17" s="17" t="s">
        <v>39</v>
      </c>
      <c r="I17" s="17" t="s">
        <v>10</v>
      </c>
    </row>
    <row r="18" spans="1:9" x14ac:dyDescent="0.25">
      <c r="A18" s="8">
        <v>1</v>
      </c>
      <c r="B18" t="s">
        <v>45</v>
      </c>
      <c r="C18" t="s">
        <v>56</v>
      </c>
      <c r="D18" s="5">
        <v>45293</v>
      </c>
      <c r="E18" s="9" t="s">
        <v>6</v>
      </c>
      <c r="F18" s="1">
        <v>200</v>
      </c>
      <c r="G18" s="2">
        <v>0.2</v>
      </c>
      <c r="H18" s="1">
        <f>F18*G18</f>
        <v>40</v>
      </c>
      <c r="I18" s="1">
        <f>F18+H18</f>
        <v>240</v>
      </c>
    </row>
    <row r="19" spans="1:9" x14ac:dyDescent="0.25">
      <c r="A19" s="8">
        <v>2</v>
      </c>
      <c r="B19" t="s">
        <v>46</v>
      </c>
      <c r="C19" t="s">
        <v>57</v>
      </c>
      <c r="D19" s="5">
        <v>45307</v>
      </c>
      <c r="E19" s="9" t="s">
        <v>6</v>
      </c>
      <c r="F19" s="1">
        <v>1000</v>
      </c>
      <c r="G19" s="2">
        <v>0.2</v>
      </c>
      <c r="H19" s="1">
        <f t="shared" ref="H19:H27" si="2">F19*G19</f>
        <v>200</v>
      </c>
      <c r="I19" s="1">
        <f t="shared" ref="I19:I27" si="3">F19+H19</f>
        <v>1200</v>
      </c>
    </row>
    <row r="20" spans="1:9" x14ac:dyDescent="0.25">
      <c r="A20" s="8">
        <v>3</v>
      </c>
      <c r="B20" t="s">
        <v>47</v>
      </c>
      <c r="C20" t="s">
        <v>58</v>
      </c>
      <c r="D20" s="6">
        <v>45324</v>
      </c>
      <c r="E20" s="9" t="s">
        <v>6</v>
      </c>
      <c r="F20" s="1">
        <v>300</v>
      </c>
      <c r="G20" s="2">
        <v>0.2</v>
      </c>
      <c r="H20" s="1">
        <f t="shared" si="2"/>
        <v>60</v>
      </c>
      <c r="I20" s="1">
        <f t="shared" si="3"/>
        <v>360</v>
      </c>
    </row>
    <row r="21" spans="1:9" x14ac:dyDescent="0.25">
      <c r="A21" s="8">
        <v>4</v>
      </c>
      <c r="B21" t="s">
        <v>48</v>
      </c>
      <c r="C21" t="s">
        <v>59</v>
      </c>
      <c r="D21" s="5">
        <v>45338</v>
      </c>
      <c r="E21" s="9" t="s">
        <v>6</v>
      </c>
      <c r="F21" s="1">
        <v>1500</v>
      </c>
      <c r="G21" s="2">
        <v>0.2</v>
      </c>
      <c r="H21" s="1">
        <f t="shared" si="2"/>
        <v>300</v>
      </c>
      <c r="I21" s="1">
        <f t="shared" si="3"/>
        <v>1800</v>
      </c>
    </row>
    <row r="22" spans="1:9" x14ac:dyDescent="0.25">
      <c r="A22" s="8">
        <v>5</v>
      </c>
      <c r="B22" t="s">
        <v>49</v>
      </c>
      <c r="C22" t="s">
        <v>60</v>
      </c>
      <c r="D22" s="5">
        <v>45367</v>
      </c>
      <c r="E22" s="9" t="s">
        <v>6</v>
      </c>
      <c r="F22" s="1">
        <v>150</v>
      </c>
      <c r="G22" s="2">
        <v>0.2</v>
      </c>
      <c r="H22" s="1">
        <f t="shared" si="2"/>
        <v>30</v>
      </c>
      <c r="I22" s="1">
        <f t="shared" si="3"/>
        <v>180</v>
      </c>
    </row>
    <row r="23" spans="1:9" x14ac:dyDescent="0.25">
      <c r="A23" s="8">
        <v>6</v>
      </c>
      <c r="B23" t="s">
        <v>51</v>
      </c>
      <c r="C23" t="s">
        <v>61</v>
      </c>
      <c r="D23" s="5">
        <v>45384</v>
      </c>
      <c r="E23" s="9" t="s">
        <v>6</v>
      </c>
      <c r="F23" s="1">
        <v>100</v>
      </c>
      <c r="G23" s="2">
        <v>0.2</v>
      </c>
      <c r="H23" s="1">
        <f t="shared" si="2"/>
        <v>20</v>
      </c>
      <c r="I23" s="1">
        <f t="shared" si="3"/>
        <v>120</v>
      </c>
    </row>
    <row r="24" spans="1:9" x14ac:dyDescent="0.25">
      <c r="A24" s="8">
        <v>7</v>
      </c>
      <c r="B24" t="s">
        <v>52</v>
      </c>
      <c r="C24" t="s">
        <v>62</v>
      </c>
      <c r="D24" s="5">
        <v>45398</v>
      </c>
      <c r="E24" s="9" t="s">
        <v>6</v>
      </c>
      <c r="F24" s="1">
        <v>400</v>
      </c>
      <c r="G24" s="2">
        <v>0.2</v>
      </c>
      <c r="H24" s="1">
        <f t="shared" si="2"/>
        <v>80</v>
      </c>
      <c r="I24" s="1">
        <f t="shared" si="3"/>
        <v>480</v>
      </c>
    </row>
    <row r="25" spans="1:9" x14ac:dyDescent="0.25">
      <c r="A25" s="8">
        <v>8</v>
      </c>
      <c r="B25" t="s">
        <v>53</v>
      </c>
      <c r="C25" t="s">
        <v>63</v>
      </c>
      <c r="D25" s="5">
        <v>45397</v>
      </c>
      <c r="E25" s="9" t="s">
        <v>6</v>
      </c>
      <c r="F25" s="1">
        <v>600</v>
      </c>
      <c r="G25" s="2">
        <v>0.2</v>
      </c>
      <c r="H25" s="1">
        <f t="shared" si="2"/>
        <v>120</v>
      </c>
      <c r="I25" s="1">
        <f t="shared" si="3"/>
        <v>720</v>
      </c>
    </row>
    <row r="26" spans="1:9" x14ac:dyDescent="0.25">
      <c r="A26" s="8">
        <v>9</v>
      </c>
      <c r="B26" t="s">
        <v>54</v>
      </c>
      <c r="C26" t="s">
        <v>64</v>
      </c>
      <c r="D26" s="5">
        <v>45414</v>
      </c>
      <c r="E26" s="9" t="s">
        <v>6</v>
      </c>
      <c r="F26" s="1">
        <v>250</v>
      </c>
      <c r="G26" s="2">
        <v>0.2</v>
      </c>
      <c r="H26" s="1">
        <f t="shared" si="2"/>
        <v>50</v>
      </c>
      <c r="I26" s="1">
        <f t="shared" si="3"/>
        <v>300</v>
      </c>
    </row>
    <row r="27" spans="1:9" x14ac:dyDescent="0.25">
      <c r="A27" s="8">
        <v>10</v>
      </c>
      <c r="B27" t="s">
        <v>55</v>
      </c>
      <c r="C27" t="s">
        <v>65</v>
      </c>
      <c r="D27" s="5">
        <v>45428</v>
      </c>
      <c r="E27" s="9" t="s">
        <v>6</v>
      </c>
      <c r="F27" s="1">
        <v>800</v>
      </c>
      <c r="G27" s="2">
        <v>0.2</v>
      </c>
      <c r="H27" s="1">
        <f t="shared" si="2"/>
        <v>160</v>
      </c>
      <c r="I27" s="1">
        <f t="shared" si="3"/>
        <v>960</v>
      </c>
    </row>
    <row r="29" spans="1:9" ht="15.75" thickBot="1" x14ac:dyDescent="0.3">
      <c r="A29" s="3" t="s">
        <v>41</v>
      </c>
      <c r="B29" s="7"/>
      <c r="C29" s="7"/>
      <c r="D29" s="7"/>
      <c r="E29" s="7"/>
      <c r="F29" s="10">
        <f>SUM(Tabelle14[Netto-Betrag])</f>
        <v>5300</v>
      </c>
      <c r="G29" s="7"/>
      <c r="H29" s="10">
        <f>SUM(Tabelle14[Umsatzsteuer])</f>
        <v>1060</v>
      </c>
      <c r="I29" s="10">
        <f>SUM(Tabelle14[Brutto-Betrag])</f>
        <v>6360</v>
      </c>
    </row>
    <row r="30" spans="1:9" ht="16.5" thickTop="1" thickBot="1" x14ac:dyDescent="0.3"/>
    <row r="31" spans="1:9" ht="26.25" x14ac:dyDescent="0.4">
      <c r="A31" s="20" t="s">
        <v>68</v>
      </c>
      <c r="B31" s="12"/>
      <c r="C31" s="12"/>
      <c r="D31" s="12"/>
      <c r="E31" s="12"/>
      <c r="F31" s="18" t="s">
        <v>70</v>
      </c>
      <c r="G31" s="18"/>
      <c r="H31" s="18" t="s">
        <v>39</v>
      </c>
      <c r="I31" s="19" t="s">
        <v>69</v>
      </c>
    </row>
    <row r="32" spans="1:9" ht="15.75" thickBot="1" x14ac:dyDescent="0.3">
      <c r="A32" s="16"/>
      <c r="B32" s="13"/>
      <c r="C32" s="13"/>
      <c r="D32" s="13"/>
      <c r="E32" s="13"/>
      <c r="F32" s="14">
        <f>F14-F29</f>
        <v>4750</v>
      </c>
      <c r="G32" s="13"/>
      <c r="H32" s="14">
        <f>H14-H29</f>
        <v>950</v>
      </c>
      <c r="I32" s="15">
        <f>I14-I29</f>
        <v>5700</v>
      </c>
    </row>
  </sheetData>
  <phoneticPr fontId="3" type="noConversion"/>
  <hyperlinks>
    <hyperlink ref="N8" r:id="rId1" xr:uid="{E13AD1B8-0CC2-4E96-AD6A-A6A2D5C96B5A}"/>
  </hyperlinks>
  <pageMargins left="0.7" right="0.7" top="0.78740157499999996" bottom="0.78740157499999996" header="0.3" footer="0.3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Einnahmen Ausgaben 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Leister</dc:creator>
  <cp:lastModifiedBy>Michael Leister</cp:lastModifiedBy>
  <dcterms:created xsi:type="dcterms:W3CDTF">2024-10-20T12:27:29Z</dcterms:created>
  <dcterms:modified xsi:type="dcterms:W3CDTF">2024-10-20T13:25:05Z</dcterms:modified>
</cp:coreProperties>
</file>